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o usar" sheetId="1" r:id="rId5"/>
    <sheet state="visible" name="Orçamento" sheetId="2" r:id="rId6"/>
    <sheet state="visible" name="Painel" sheetId="3" r:id="rId7"/>
  </sheets>
  <definedNames/>
  <calcPr/>
</workbook>
</file>

<file path=xl/sharedStrings.xml><?xml version="1.0" encoding="utf-8"?>
<sst xmlns="http://schemas.openxmlformats.org/spreadsheetml/2006/main" count="147" uniqueCount="143">
  <si>
    <t>O TEU ANO EM NÚMEROS</t>
  </si>
  <si>
    <t>CONTROLO DE GASTOS PESSOAIS</t>
  </si>
  <si>
    <t>Conselhos do Consultor   ·   preenche só as células a amarelo. Tudo o resto calcula-se sozinho.</t>
  </si>
  <si>
    <t>Não escrevas nada aqui, à exceção da célula amarela. Isto lê o separador Orçamento.</t>
  </si>
  <si>
    <t>OS SEIS NÚMEROS</t>
  </si>
  <si>
    <t>A folha que mostra para onde foi mesmo o teu dinheiro.</t>
  </si>
  <si>
    <t>VALOR</t>
  </si>
  <si>
    <t>Porque é que esta folha é diferente da que já tentaste</t>
  </si>
  <si>
    <t>RUBRICA</t>
  </si>
  <si>
    <t>O QUE ISTO QUER DIZER</t>
  </si>
  <si>
    <t>A maioria das folhas de orçamento só soma despesas. Somar despesas não muda nada: no fim sabes que gastaste muito e continuas sem saber o que fazer.</t>
  </si>
  <si>
    <t>Rendimento anual líquido</t>
  </si>
  <si>
    <t>JAN</t>
  </si>
  <si>
    <t>Esta tem rendimento, tem poupança e tem uma linha chamada NÃO ALOCADO — o dinheiro que entrou, não foi para despesa nenhuma e também não foi poupado. Na maioria das pessoas, esse número é grande. É por aí que se começa.</t>
  </si>
  <si>
    <t>Como se usa</t>
  </si>
  <si>
    <t>1. Vai ao separador Orçamento e preenche só as células amarelas. Tudo o resto é fórmula e está bloqueado para não o partires sem querer.</t>
  </si>
  <si>
    <t>2. Começa pelo bloco RENDIMENTO. Sem rendimento preenchido, o Painel não tem como te dizer nada.</t>
  </si>
  <si>
    <t>FEV</t>
  </si>
  <si>
    <t>3. Preenche mês a mês, com o que saiu mesmo da conta. Não com o que devia ter saído.</t>
  </si>
  <si>
    <t>4. Se uma rubrica não se aplica a ti, deixa em branco. Não apagues a linha — as fórmulas contam com ela.</t>
  </si>
  <si>
    <t>MAR</t>
  </si>
  <si>
    <t>5. Despesas anuais (IMI, IUC, seguros) mete-as no mês em que as pagas de verdade. É esse o mês em que te doem.</t>
  </si>
  <si>
    <t>6. Ao fim do primeiro mês preenchido, vai ao separador Painel. É lá que está a leitura.</t>
  </si>
  <si>
    <t>ABR</t>
  </si>
  <si>
    <t>Que valores meter — exemplo de formato</t>
  </si>
  <si>
    <t>MAI</t>
  </si>
  <si>
    <t>Só números, sem escrever «euros» nem «€». A folha formata sozinha.</t>
  </si>
  <si>
    <t>Certo:  850      1250,50      42,90</t>
  </si>
  <si>
    <t>JUN</t>
  </si>
  <si>
    <t>Errado:  850€      1.250,50 euros      cerca de 40</t>
  </si>
  <si>
    <t>JUL</t>
  </si>
  <si>
    <t>Se partires alguma coisa</t>
  </si>
  <si>
    <t>AGO</t>
  </si>
  <si>
    <t>As fórmulas estão protegidas mas sem palavra-passe. Em Rever → Desproteger folha tiras a proteção, e assumes o que vier a seguir.</t>
  </si>
  <si>
    <t>Aviso</t>
  </si>
  <si>
    <t>SET</t>
  </si>
  <si>
    <t>Esta folha é uma ferramenta de organização pessoal. Não é aconselhamento financeiro, fiscal ou jurídico, e não substitui uma análise feita ao teu caso concreto. Os intervalos de referência usados no Painel são indicativos e servem para te dar uma leitura, não uma decisão.</t>
  </si>
  <si>
    <t>OUT</t>
  </si>
  <si>
    <t>conselhosdoconsultor.com   ·   @conselhos_doconsultor</t>
  </si>
  <si>
    <t>NOV</t>
  </si>
  <si>
    <t>DEZ</t>
  </si>
  <si>
    <t>TOTAL ANO</t>
  </si>
  <si>
    <t>MÉDIA / MÊS</t>
  </si>
  <si>
    <t>% RENDIMENTO</t>
  </si>
  <si>
    <t>RENDIMENTO</t>
  </si>
  <si>
    <t>Despesa anual total</t>
  </si>
  <si>
    <t>Ordenado líquido (titular 1)</t>
  </si>
  <si>
    <t>Sobra no ano</t>
  </si>
  <si>
    <t>Poupado e investido no ano</t>
  </si>
  <si>
    <t>NÃO ALOCADO</t>
  </si>
  <si>
    <t>Ordenado líquido (titular 2)</t>
  </si>
  <si>
    <t>Subsídio de alimentação</t>
  </si>
  <si>
    <t>Outros rendimentos (rendas, extras, apoios)</t>
  </si>
  <si>
    <t>TOTAL RENDIMENTO</t>
  </si>
  <si>
    <t>OS TRÊS RÁCIOS QUE INTERESSAM</t>
  </si>
  <si>
    <t>LEITURA</t>
  </si>
  <si>
    <t>Taxa de esforço (prestações e rendas ÷ rendimento)</t>
  </si>
  <si>
    <t>HABITAÇÃO</t>
  </si>
  <si>
    <t>Taxa de poupança (poupado ÷ rendimento)</t>
  </si>
  <si>
    <t>Prestação do crédito ou renda</t>
  </si>
  <si>
    <t>Quanto tens hoje em fundo de emergência?</t>
  </si>
  <si>
    <t>Preenche aqui. É a única célula que se escreve neste separador.</t>
  </si>
  <si>
    <t>Meses de despesa que consegues cobrir</t>
  </si>
  <si>
    <t>Seguro de vida do crédito</t>
  </si>
  <si>
    <t>Seguro multirriscos / recheio</t>
  </si>
  <si>
    <t>Condomínio</t>
  </si>
  <si>
    <t>IMI</t>
  </si>
  <si>
    <t>Eletricidade</t>
  </si>
  <si>
    <t>Gás</t>
  </si>
  <si>
    <t>ONDE VAI O TEU DINHEIRO</t>
  </si>
  <si>
    <t>% DO RENDIMENTO</t>
  </si>
  <si>
    <t>Habitação</t>
  </si>
  <si>
    <t>Água</t>
  </si>
  <si>
    <t>Telecomunicações (net, TV, telemóveis)</t>
  </si>
  <si>
    <t>Manutenção e reparações</t>
  </si>
  <si>
    <t>Alimentação</t>
  </si>
  <si>
    <t>Subtotal Habitação</t>
  </si>
  <si>
    <t>Transportes</t>
  </si>
  <si>
    <t>Dívida</t>
  </si>
  <si>
    <t>ALIMENTAÇÃO</t>
  </si>
  <si>
    <t>Saúde</t>
  </si>
  <si>
    <t>Supermercado</t>
  </si>
  <si>
    <t>Filhos e educação</t>
  </si>
  <si>
    <t>Refeições fora e take-away</t>
  </si>
  <si>
    <t>Pessoais e lazer</t>
  </si>
  <si>
    <t>Cafés e snacks</t>
  </si>
  <si>
    <t>Subtotal Alimentação</t>
  </si>
  <si>
    <t>Outros</t>
  </si>
  <si>
    <t>TRANSPORTES</t>
  </si>
  <si>
    <t>Combustível</t>
  </si>
  <si>
    <t>Seguro automóvel</t>
  </si>
  <si>
    <t>IUC</t>
  </si>
  <si>
    <t>Manutenção, pneus e inspeção</t>
  </si>
  <si>
    <t>Portagens</t>
  </si>
  <si>
    <t>Estacionamento</t>
  </si>
  <si>
    <t>Transportes públicos</t>
  </si>
  <si>
    <t>Subtotal Transportes</t>
  </si>
  <si>
    <t>DÍVIDA (fora da casa)</t>
  </si>
  <si>
    <t>Crédito automóvel</t>
  </si>
  <si>
    <t>Crédito pessoal</t>
  </si>
  <si>
    <t>Crédito consolidado</t>
  </si>
  <si>
    <t>Cartão de crédito (valor pago no mês)</t>
  </si>
  <si>
    <t>Outros créditos</t>
  </si>
  <si>
    <t>Subtotal Dívida</t>
  </si>
  <si>
    <t>SAÚDE</t>
  </si>
  <si>
    <t>Seguro de saúde</t>
  </si>
  <si>
    <t>Consultas e exames</t>
  </si>
  <si>
    <t>Farmácia</t>
  </si>
  <si>
    <t>Dentista e óticas</t>
  </si>
  <si>
    <t>Subtotal Saúde</t>
  </si>
  <si>
    <t>FILHOS E EDUCAÇÃO</t>
  </si>
  <si>
    <t>Creche, infantário ou ATL</t>
  </si>
  <si>
    <t>Propinas e mensalidades</t>
  </si>
  <si>
    <t>Manuais e material escolar</t>
  </si>
  <si>
    <t>Explicações</t>
  </si>
  <si>
    <t>Atividades extracurriculares</t>
  </si>
  <si>
    <t>Subtotal Filhos e educação</t>
  </si>
  <si>
    <t>PESSOAIS E LAZER</t>
  </si>
  <si>
    <t>Roupa e calçado</t>
  </si>
  <si>
    <t>Cabeleireiro e estética</t>
  </si>
  <si>
    <t>Ginásio e desporto</t>
  </si>
  <si>
    <t>Subscrições (streaming, apps, cloud)</t>
  </si>
  <si>
    <t>Lazer, cinema e cultura</t>
  </si>
  <si>
    <t>Viagens e férias</t>
  </si>
  <si>
    <t>Prendas e datas festivas</t>
  </si>
  <si>
    <t>Animais</t>
  </si>
  <si>
    <t>Subtotal Pessoais e lazer</t>
  </si>
  <si>
    <t>OUTROS</t>
  </si>
  <si>
    <t>Comissões bancárias</t>
  </si>
  <si>
    <t>Outros seguros</t>
  </si>
  <si>
    <t>Imprevistos</t>
  </si>
  <si>
    <t>Subtotal Outros</t>
  </si>
  <si>
    <t>TOTAL DESPESAS</t>
  </si>
  <si>
    <t>SOBRA (rendimento − despesas)</t>
  </si>
  <si>
    <t>POUPANÇA E INVESTIMENTO</t>
  </si>
  <si>
    <t>Fundo de emergência</t>
  </si>
  <si>
    <t>PPR</t>
  </si>
  <si>
    <t>Investimento (ETFs e outros)</t>
  </si>
  <si>
    <t>Amortização extra do crédito</t>
  </si>
  <si>
    <t>Outras poupanças</t>
  </si>
  <si>
    <t>TOTAL POUPADO</t>
  </si>
  <si>
    <t>NÃO ALOCADO (sobra − poupado)</t>
  </si>
  <si>
    <t>Isto é dinheiro que entrou, não foi para despesa nenhuma e não foi poupado. Desapareceu. É aqui que mora a bofetada.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</si>
</sst>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0&quot; €&quot;;[RED]\-#,##0.00&quot; €&quot;;\–"/>
    <numFmt numFmtId="165" formatCode="0.0%;[RED]\-0.0%;\–"/>
    <numFmt numFmtId="166" formatCode="0.0&quot; meses&quot;;;\–"/>
  </numFmts>
  <fonts count="19">
    <font>
      <sz val="11.0"/>
      <color theme="1"/>
      <name val="Calibri"/>
      <scheme val="minor"/>
    </font>
    <font>
      <sz val="11.0"/>
      <color theme="1"/>
      <name val="Calibri"/>
    </font>
    <font>
      <b/>
      <sz val="16.0"/>
      <color rgb="FFF1F0EC"/>
      <name val="Arial"/>
    </font>
    <font/>
    <font>
      <i/>
      <sz val="9.0"/>
      <color rgb="FF6D717A"/>
      <name val="Arial"/>
    </font>
    <font>
      <b/>
      <sz val="18.0"/>
      <color rgb="FF171925"/>
      <name val="Arial"/>
    </font>
    <font>
      <b/>
      <sz val="11.0"/>
      <color rgb="FF171925"/>
      <name val="Arial"/>
    </font>
    <font>
      <i/>
      <sz val="11.0"/>
      <color rgb="FF6D717A"/>
      <name val="Arial"/>
    </font>
    <font>
      <b/>
      <sz val="12.0"/>
      <color rgb="FFB0802C"/>
      <name val="Arial"/>
    </font>
    <font>
      <b/>
      <sz val="10.0"/>
      <color rgb="FFF1F0EC"/>
      <name val="Arial"/>
    </font>
    <font>
      <sz val="10.0"/>
      <color rgb="FF171925"/>
      <name val="Arial"/>
    </font>
    <font>
      <sz val="11.0"/>
      <color rgb="FF171925"/>
      <name val="Arial"/>
    </font>
    <font>
      <b/>
      <sz val="10.0"/>
      <color rgb="FFB0802C"/>
      <name val="Arial"/>
    </font>
    <font>
      <b/>
      <sz val="10.0"/>
      <color rgb="FF171925"/>
      <name val="Arial"/>
    </font>
    <font>
      <sz val="9.0"/>
      <color rgb="FF6D717A"/>
      <name val="Arial"/>
    </font>
    <font>
      <b/>
      <sz val="11.0"/>
      <color rgb="FFDF4539"/>
      <name val="Arial"/>
    </font>
    <font>
      <i/>
      <sz val="11.0"/>
      <color rgb="FF171925"/>
      <name val="Arial"/>
    </font>
    <font>
      <i/>
      <sz val="9.0"/>
      <color rgb="FFB0802C"/>
      <name val="Arial"/>
    </font>
    <font>
      <b/>
      <sz val="11.0"/>
      <color rgb="FFF1F0EC"/>
      <name val="Arial"/>
    </font>
  </fonts>
  <fills count="7">
    <fill>
      <patternFill patternType="none"/>
    </fill>
    <fill>
      <patternFill patternType="lightGray"/>
    </fill>
    <fill>
      <patternFill patternType="solid">
        <fgColor rgb="FF171925"/>
        <bgColor rgb="FF171925"/>
      </patternFill>
    </fill>
    <fill>
      <patternFill patternType="solid">
        <fgColor rgb="FFE4E2DB"/>
        <bgColor rgb="FFE4E2DB"/>
      </patternFill>
    </fill>
    <fill>
      <patternFill patternType="solid">
        <fgColor rgb="FFFFF3C4"/>
        <bgColor rgb="FFFFF3C4"/>
      </patternFill>
    </fill>
    <fill>
      <patternFill patternType="solid">
        <fgColor rgb="FFF1F0EC"/>
        <bgColor rgb="FFF1F0EC"/>
      </patternFill>
    </fill>
    <fill>
      <patternFill patternType="solid">
        <fgColor rgb="FFDF4539"/>
        <bgColor rgb="FFDF4539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 style="thin">
        <color rgb="FFD5D2C9"/>
      </left>
      <right style="thin">
        <color rgb="FFD5D2C9"/>
      </right>
      <top style="thin">
        <color rgb="FFD5D2C9"/>
      </top>
      <bottom style="thin">
        <color rgb="FFD5D2C9"/>
      </bottom>
    </border>
    <border>
      <left style="thin">
        <color rgb="FFD5D2C9"/>
      </left>
      <top style="thin">
        <color rgb="FFD5D2C9"/>
      </top>
      <bottom style="thin">
        <color rgb="FFD5D2C9"/>
      </bottom>
    </border>
    <border>
      <top style="thin">
        <color rgb="FFD5D2C9"/>
      </top>
      <bottom style="thin">
        <color rgb="FFD5D2C9"/>
      </bottom>
    </border>
    <border>
      <right/>
      <top style="thin">
        <color rgb="FFD5D2C9"/>
      </top>
      <bottom style="thin">
        <color rgb="FFD5D2C9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1" fillId="2" fontId="2" numFmtId="0" xfId="0" applyAlignment="1" applyBorder="1" applyFill="1" applyFont="1">
      <alignment horizontal="left" shrinkToFit="0" vertical="center" wrapText="0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horizontal="left" shrinkToFit="0" vertical="center" wrapText="0"/>
    </xf>
    <xf borderId="0" fillId="0" fontId="5" numFmtId="0" xfId="0" applyAlignment="1" applyFont="1">
      <alignment horizontal="left" shrinkToFit="0" vertical="center" wrapText="1"/>
    </xf>
    <xf borderId="4" fillId="3" fontId="6" numFmtId="0" xfId="0" applyAlignment="1" applyBorder="1" applyFill="1" applyFont="1">
      <alignment horizontal="left" shrinkToFit="0" vertical="center" wrapText="0"/>
    </xf>
    <xf borderId="0" fillId="0" fontId="7" numFmtId="0" xfId="0" applyAlignment="1" applyFont="1">
      <alignment horizontal="left" shrinkToFit="0" vertical="center" wrapText="1"/>
    </xf>
    <xf borderId="4" fillId="3" fontId="6" numFmtId="0" xfId="0" applyAlignment="1" applyBorder="1" applyFill="1" applyFont="1">
      <alignment horizontal="center" shrinkToFit="0" vertical="center" wrapText="0"/>
    </xf>
    <xf borderId="0" fillId="0" fontId="8" numFmtId="0" xfId="0" applyAlignment="1" applyFont="1">
      <alignment horizontal="left" shrinkToFit="0" vertical="center" wrapText="1"/>
    </xf>
    <xf borderId="4" fillId="2" fontId="9" numFmtId="0" xfId="0" applyAlignment="1" applyBorder="1" applyFill="1" applyFont="1">
      <alignment horizontal="left" shrinkToFit="0" vertical="center" wrapText="0"/>
    </xf>
    <xf borderId="0" fillId="0" fontId="10" numFmtId="0" xfId="0" applyAlignment="1" applyFont="1">
      <alignment horizontal="left" shrinkToFit="0" vertical="center" wrapText="1"/>
    </xf>
    <xf borderId="4" fillId="0" fontId="11" numFmtId="0" xfId="0" applyAlignment="1" applyBorder="1" applyFont="1">
      <alignment horizontal="left" shrinkToFit="0" vertical="center" wrapText="0"/>
    </xf>
    <xf borderId="4" fillId="2" fontId="9" numFmtId="0" xfId="0" applyAlignment="1" applyBorder="1" applyFill="1" applyFont="1">
      <alignment horizontal="center" shrinkToFit="0" vertical="center" wrapText="0"/>
    </xf>
    <xf borderId="0" fillId="0" fontId="12" numFmtId="0" xfId="0" applyAlignment="1" applyFont="1">
      <alignment horizontal="left" shrinkToFit="0" vertical="center" wrapText="1"/>
    </xf>
    <xf borderId="4" fillId="0" fontId="6" numFmtId="164" xfId="0" applyAlignment="1" applyBorder="1" applyFont="1" applyNumberFormat="1">
      <alignment horizontal="right" shrinkToFit="0" vertical="center" wrapText="0"/>
    </xf>
    <xf borderId="4" fillId="2" fontId="9" numFmtId="0" xfId="0" applyAlignment="1" applyBorder="1" applyFill="1" applyFont="1">
      <alignment horizontal="center" shrinkToFit="0" vertical="center" wrapText="1"/>
    </xf>
    <xf borderId="5" fillId="3" fontId="13" numFmtId="0" xfId="0" applyAlignment="1" applyBorder="1" applyFill="1" applyFont="1">
      <alignment horizontal="left" shrinkToFit="0" vertical="center" wrapText="0"/>
    </xf>
    <xf borderId="6" fillId="0" fontId="3" numFmtId="0" xfId="0" applyBorder="1" applyFont="1"/>
    <xf borderId="4" fillId="0" fontId="14" numFmtId="0" xfId="0" applyAlignment="1" applyBorder="1" applyFont="1">
      <alignment horizontal="left" shrinkToFit="0" vertical="center" wrapText="1"/>
    </xf>
    <xf borderId="7" fillId="0" fontId="3" numFmtId="0" xfId="0" applyBorder="1" applyFont="1"/>
    <xf borderId="4" fillId="0" fontId="10" numFmtId="0" xfId="0" applyAlignment="1" applyBorder="1" applyFont="1">
      <alignment horizontal="left" shrinkToFit="0" vertical="center" wrapText="0"/>
    </xf>
    <xf borderId="4" fillId="4" fontId="10" numFmtId="164" xfId="0" applyAlignment="1" applyBorder="1" applyFill="1" applyFont="1" applyNumberFormat="1">
      <alignment readingOrder="0" shrinkToFit="0" vertical="center" wrapText="0"/>
    </xf>
    <xf borderId="4" fillId="4" fontId="10" numFmtId="164" xfId="0" applyAlignment="1" applyBorder="1" applyFill="1" applyFont="1" applyNumberFormat="1">
      <alignment shrinkToFit="0" vertical="center" wrapText="0"/>
    </xf>
    <xf borderId="4" fillId="0" fontId="10" numFmtId="164" xfId="0" applyAlignment="1" applyBorder="1" applyFont="1" applyNumberFormat="1">
      <alignment shrinkToFit="0" vertical="center" wrapText="0"/>
    </xf>
    <xf borderId="4" fillId="0" fontId="10" numFmtId="165" xfId="0" applyAlignment="1" applyBorder="1" applyFont="1" applyNumberFormat="1">
      <alignment shrinkToFit="0" vertical="center" wrapText="0"/>
    </xf>
    <xf borderId="4" fillId="0" fontId="15" numFmtId="0" xfId="0" applyAlignment="1" applyBorder="1" applyFont="1">
      <alignment horizontal="left" shrinkToFit="0" vertical="center" wrapText="0"/>
    </xf>
    <xf borderId="4" fillId="0" fontId="15" numFmtId="164" xfId="0" applyAlignment="1" applyBorder="1" applyFont="1" applyNumberFormat="1">
      <alignment horizontal="right" shrinkToFit="0" vertical="center" wrapText="0"/>
    </xf>
    <xf borderId="4" fillId="5" fontId="13" numFmtId="0" xfId="0" applyAlignment="1" applyBorder="1" applyFill="1" applyFont="1">
      <alignment horizontal="left" shrinkToFit="0" vertical="center" wrapText="0"/>
    </xf>
    <xf borderId="4" fillId="5" fontId="13" numFmtId="164" xfId="0" applyAlignment="1" applyBorder="1" applyFill="1" applyFont="1" applyNumberFormat="1">
      <alignment shrinkToFit="0" vertical="center" wrapText="0"/>
    </xf>
    <xf borderId="4" fillId="0" fontId="6" numFmtId="165" xfId="0" applyAlignment="1" applyBorder="1" applyFont="1" applyNumberFormat="1">
      <alignment horizontal="right" shrinkToFit="0" vertical="center" wrapText="0"/>
    </xf>
    <xf borderId="4" fillId="5" fontId="13" numFmtId="165" xfId="0" applyAlignment="1" applyBorder="1" applyFill="1" applyFont="1" applyNumberFormat="1">
      <alignment shrinkToFit="0" vertical="center" wrapText="0"/>
    </xf>
    <xf borderId="4" fillId="0" fontId="16" numFmtId="0" xfId="0" applyAlignment="1" applyBorder="1" applyFont="1">
      <alignment horizontal="left" shrinkToFit="0" vertical="center" wrapText="0"/>
    </xf>
    <xf borderId="4" fillId="4" fontId="11" numFmtId="164" xfId="0" applyAlignment="1" applyBorder="1" applyFill="1" applyFont="1" applyNumberFormat="1">
      <alignment horizontal="right" shrinkToFit="0" vertical="center" wrapText="0"/>
    </xf>
    <xf borderId="4" fillId="0" fontId="17" numFmtId="0" xfId="0" applyAlignment="1" applyBorder="1" applyFont="1">
      <alignment horizontal="left" shrinkToFit="0" vertical="center" wrapText="1"/>
    </xf>
    <xf borderId="4" fillId="0" fontId="6" numFmtId="166" xfId="0" applyAlignment="1" applyBorder="1" applyFont="1" applyNumberFormat="1">
      <alignment horizontal="right" shrinkToFit="0" vertical="center" wrapText="0"/>
    </xf>
    <xf borderId="4" fillId="0" fontId="11" numFmtId="164" xfId="0" applyAlignment="1" applyBorder="1" applyFont="1" applyNumberFormat="1">
      <alignment horizontal="right" shrinkToFit="0" vertical="center" wrapText="0"/>
    </xf>
    <xf borderId="4" fillId="0" fontId="11" numFmtId="165" xfId="0" applyAlignment="1" applyBorder="1" applyFont="1" applyNumberFormat="1">
      <alignment horizontal="left" shrinkToFit="0" vertical="center" wrapText="0"/>
    </xf>
    <xf borderId="4" fillId="2" fontId="18" numFmtId="0" xfId="0" applyAlignment="1" applyBorder="1" applyFill="1" applyFont="1">
      <alignment horizontal="left" shrinkToFit="0" vertical="center" wrapText="0"/>
    </xf>
    <xf borderId="4" fillId="2" fontId="18" numFmtId="164" xfId="0" applyAlignment="1" applyBorder="1" applyFill="1" applyFont="1" applyNumberFormat="1">
      <alignment shrinkToFit="0" vertical="center" wrapText="0"/>
    </xf>
    <xf borderId="4" fillId="2" fontId="18" numFmtId="165" xfId="0" applyAlignment="1" applyBorder="1" applyFill="1" applyFont="1" applyNumberFormat="1">
      <alignment shrinkToFit="0" vertical="center" wrapText="0"/>
    </xf>
    <xf borderId="4" fillId="5" fontId="6" numFmtId="0" xfId="0" applyAlignment="1" applyBorder="1" applyFill="1" applyFont="1">
      <alignment horizontal="left" shrinkToFit="0" vertical="center" wrapText="0"/>
    </xf>
    <xf borderId="4" fillId="5" fontId="6" numFmtId="164" xfId="0" applyAlignment="1" applyBorder="1" applyFill="1" applyFont="1" applyNumberFormat="1">
      <alignment shrinkToFit="0" vertical="center" wrapText="0"/>
    </xf>
    <xf borderId="4" fillId="5" fontId="6" numFmtId="165" xfId="0" applyAlignment="1" applyBorder="1" applyFill="1" applyFont="1" applyNumberFormat="1">
      <alignment shrinkToFit="0" vertical="center" wrapText="0"/>
    </xf>
    <xf borderId="4" fillId="6" fontId="18" numFmtId="0" xfId="0" applyAlignment="1" applyBorder="1" applyFill="1" applyFont="1">
      <alignment horizontal="left" shrinkToFit="0" vertical="center" wrapText="0"/>
    </xf>
    <xf borderId="4" fillId="6" fontId="18" numFmtId="164" xfId="0" applyAlignment="1" applyBorder="1" applyFill="1" applyFont="1" applyNumberFormat="1">
      <alignment shrinkToFit="0" vertical="center" wrapText="0"/>
    </xf>
    <xf borderId="4" fillId="6" fontId="18" numFmtId="165" xfId="0" applyAlignment="1" applyBorder="1" applyFill="1" applyFont="1" applyNumberFormat="1">
      <alignment shrinkToFit="0" vertical="center" wrapText="0"/>
    </xf>
  </cellXfs>
  <cellStyles count="1">
    <cellStyle xfId="0" name="Normal" builtinId="0"/>
  </cellStyles>
  <dxfs count="2">
    <dxf>
      <font>
        <b/>
        <color rgb="FF9C0006"/>
        <name val="Arial"/>
      </font>
      <fill>
        <patternFill patternType="solid">
          <fgColor rgb="FFFFC7CE"/>
          <bgColor rgb="FFFFC7CE"/>
        </patternFill>
      </fill>
      <border/>
    </dxf>
    <dxf>
      <font>
        <b/>
        <color rgb="FF006100"/>
        <name val="Arial"/>
      </font>
      <fill>
        <patternFill patternType="solid">
          <fgColor rgb="FFC6EFCE"/>
          <bgColor rgb="FFC6EF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3057525" cy="923925"/>
    <xdr:pic>
      <xdr:nvPicPr>
        <xdr:cNvPr descr="Picture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100.0"/>
    <col customWidth="1" min="3" max="3" width="6.0"/>
    <col customWidth="1" min="4" max="26" width="8.71"/>
  </cols>
  <sheetData>
    <row r="1" ht="73.5" customHeight="1">
      <c r="A1" s="1"/>
      <c r="B1" s="3"/>
      <c r="C1" s="4"/>
    </row>
    <row r="3" ht="30.0" customHeight="1">
      <c r="B3" s="6" t="s">
        <v>1</v>
      </c>
    </row>
    <row r="4" ht="19.5" customHeight="1">
      <c r="B4" s="8" t="s">
        <v>5</v>
      </c>
    </row>
    <row r="7" ht="24.0" customHeight="1">
      <c r="B7" s="10" t="s">
        <v>7</v>
      </c>
    </row>
    <row r="8" ht="30.0" customHeight="1">
      <c r="B8" s="12" t="s">
        <v>10</v>
      </c>
    </row>
    <row r="9" ht="30.0" customHeight="1">
      <c r="B9" s="12" t="s">
        <v>13</v>
      </c>
    </row>
    <row r="11" ht="24.0" customHeight="1">
      <c r="B11" s="10" t="s">
        <v>14</v>
      </c>
    </row>
    <row r="12" ht="30.0" customHeight="1">
      <c r="B12" s="12" t="s">
        <v>15</v>
      </c>
    </row>
    <row r="13" ht="30.0" customHeight="1">
      <c r="B13" s="12" t="s">
        <v>16</v>
      </c>
    </row>
    <row r="14" ht="30.0" customHeight="1">
      <c r="B14" s="12" t="s">
        <v>18</v>
      </c>
    </row>
    <row r="15" ht="30.0" customHeight="1">
      <c r="B15" s="12" t="s">
        <v>19</v>
      </c>
    </row>
    <row r="16" ht="30.0" customHeight="1">
      <c r="B16" s="12" t="s">
        <v>21</v>
      </c>
    </row>
    <row r="17" ht="30.0" customHeight="1">
      <c r="B17" s="12" t="s">
        <v>22</v>
      </c>
    </row>
    <row r="19" ht="24.0" customHeight="1">
      <c r="B19" s="10" t="s">
        <v>24</v>
      </c>
    </row>
    <row r="20" ht="30.0" customHeight="1">
      <c r="B20" s="12" t="s">
        <v>26</v>
      </c>
    </row>
    <row r="21" ht="30.0" customHeight="1">
      <c r="B21" s="12" t="s">
        <v>27</v>
      </c>
    </row>
    <row r="22" ht="30.0" customHeight="1">
      <c r="B22" s="12" t="s">
        <v>29</v>
      </c>
    </row>
    <row r="23" ht="15.75" customHeight="1"/>
    <row r="24" ht="24.0" customHeight="1">
      <c r="B24" s="10" t="s">
        <v>31</v>
      </c>
    </row>
    <row r="25" ht="30.0" customHeight="1">
      <c r="B25" s="12" t="s">
        <v>33</v>
      </c>
    </row>
    <row r="26" ht="15.75" customHeight="1"/>
    <row r="27" ht="24.0" customHeight="1">
      <c r="B27" s="10" t="s">
        <v>34</v>
      </c>
    </row>
    <row r="28" ht="30.0" customHeight="1">
      <c r="B28" s="12" t="s">
        <v>36</v>
      </c>
    </row>
    <row r="29" ht="15.75" customHeight="1"/>
    <row r="30" ht="21.75" customHeight="1">
      <c r="B30" s="15" t="s">
        <v>38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C1"/>
  </mergeCells>
  <printOptions/>
  <pageMargins bottom="1.0" footer="0.0" header="0.0" left="0.75" right="0.75" top="1.0"/>
  <pageSetup fitToHeight="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42.0"/>
    <col customWidth="1" min="2" max="13" width="10.57"/>
    <col customWidth="1" min="14" max="16" width="13.0"/>
    <col customWidth="1" min="17" max="26" width="8.71"/>
  </cols>
  <sheetData>
    <row r="1" ht="30.0" customHeight="1">
      <c r="A1" s="2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ht="18.0" customHeight="1">
      <c r="A2" s="5" t="s">
        <v>2</v>
      </c>
    </row>
    <row r="4" ht="30.0" customHeight="1">
      <c r="A4" s="11" t="s">
        <v>8</v>
      </c>
      <c r="B4" s="14" t="s">
        <v>12</v>
      </c>
      <c r="C4" s="14" t="s">
        <v>17</v>
      </c>
      <c r="D4" s="14" t="s">
        <v>20</v>
      </c>
      <c r="E4" s="14" t="s">
        <v>23</v>
      </c>
      <c r="F4" s="14" t="s">
        <v>25</v>
      </c>
      <c r="G4" s="14" t="s">
        <v>28</v>
      </c>
      <c r="H4" s="14" t="s">
        <v>30</v>
      </c>
      <c r="I4" s="14" t="s">
        <v>32</v>
      </c>
      <c r="J4" s="14" t="s">
        <v>35</v>
      </c>
      <c r="K4" s="14" t="s">
        <v>37</v>
      </c>
      <c r="L4" s="14" t="s">
        <v>39</v>
      </c>
      <c r="M4" s="14" t="s">
        <v>40</v>
      </c>
      <c r="N4" s="17" t="s">
        <v>41</v>
      </c>
      <c r="O4" s="17" t="s">
        <v>42</v>
      </c>
      <c r="P4" s="17" t="s">
        <v>43</v>
      </c>
    </row>
    <row r="5">
      <c r="A5" s="18" t="s">
        <v>44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21"/>
    </row>
    <row r="6">
      <c r="A6" s="22" t="s">
        <v>46</v>
      </c>
      <c r="B6" s="23">
        <v>0.0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5">
        <f t="shared" ref="N6:N9" si="1">SUM(B6:M6)</f>
        <v>0</v>
      </c>
      <c r="O6" s="25">
        <f t="shared" ref="O6:O9" si="2">IFERROR(AVERAGE(B6:M6),"")</f>
        <v>0</v>
      </c>
      <c r="P6" s="26" t="str">
        <f t="shared" ref="P6:P9" si="3">IFERROR(N6/$N$10,"")</f>
        <v/>
      </c>
    </row>
    <row r="7">
      <c r="A7" s="22" t="s">
        <v>50</v>
      </c>
      <c r="B7" s="23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5">
        <f t="shared" si="1"/>
        <v>0</v>
      </c>
      <c r="O7" s="25" t="str">
        <f t="shared" si="2"/>
        <v/>
      </c>
      <c r="P7" s="26" t="str">
        <f t="shared" si="3"/>
        <v/>
      </c>
    </row>
    <row r="8">
      <c r="A8" s="22" t="s">
        <v>51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5">
        <f t="shared" si="1"/>
        <v>0</v>
      </c>
      <c r="O8" s="25" t="str">
        <f t="shared" si="2"/>
        <v/>
      </c>
      <c r="P8" s="26" t="str">
        <f t="shared" si="3"/>
        <v/>
      </c>
    </row>
    <row r="9">
      <c r="A9" s="22" t="s">
        <v>52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5">
        <f t="shared" si="1"/>
        <v>0</v>
      </c>
      <c r="O9" s="25" t="str">
        <f t="shared" si="2"/>
        <v/>
      </c>
      <c r="P9" s="26" t="str">
        <f t="shared" si="3"/>
        <v/>
      </c>
    </row>
    <row r="10">
      <c r="A10" s="29" t="s">
        <v>53</v>
      </c>
      <c r="B10" s="30">
        <f t="shared" ref="B10:N10" si="4">SUM(B6:B9)</f>
        <v>0</v>
      </c>
      <c r="C10" s="30">
        <f t="shared" si="4"/>
        <v>0</v>
      </c>
      <c r="D10" s="30">
        <f t="shared" si="4"/>
        <v>0</v>
      </c>
      <c r="E10" s="30">
        <f t="shared" si="4"/>
        <v>0</v>
      </c>
      <c r="F10" s="30">
        <f t="shared" si="4"/>
        <v>0</v>
      </c>
      <c r="G10" s="30">
        <f t="shared" si="4"/>
        <v>0</v>
      </c>
      <c r="H10" s="30">
        <f t="shared" si="4"/>
        <v>0</v>
      </c>
      <c r="I10" s="30">
        <f t="shared" si="4"/>
        <v>0</v>
      </c>
      <c r="J10" s="30">
        <f t="shared" si="4"/>
        <v>0</v>
      </c>
      <c r="K10" s="30">
        <f t="shared" si="4"/>
        <v>0</v>
      </c>
      <c r="L10" s="30">
        <f t="shared" si="4"/>
        <v>0</v>
      </c>
      <c r="M10" s="30">
        <f t="shared" si="4"/>
        <v>0</v>
      </c>
      <c r="N10" s="30">
        <f t="shared" si="4"/>
        <v>0</v>
      </c>
      <c r="O10" s="30">
        <f>N10/12</f>
        <v>0</v>
      </c>
      <c r="P10" s="32">
        <v>1.0</v>
      </c>
    </row>
    <row r="12">
      <c r="A12" s="18" t="s">
        <v>57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21"/>
    </row>
    <row r="13">
      <c r="A13" s="22" t="s">
        <v>59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5">
        <f t="shared" ref="N13:N22" si="5">SUM(B13:M13)</f>
        <v>0</v>
      </c>
      <c r="O13" s="25" t="str">
        <f t="shared" ref="O13:O22" si="6">IFERROR(AVERAGE(B13:M13),"")</f>
        <v/>
      </c>
      <c r="P13" s="26" t="str">
        <f t="shared" ref="P13:P23" si="7">IFERROR(N13/$N$10,"")</f>
        <v/>
      </c>
    </row>
    <row r="14">
      <c r="A14" s="22" t="s">
        <v>63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5">
        <f t="shared" si="5"/>
        <v>0</v>
      </c>
      <c r="O14" s="25" t="str">
        <f t="shared" si="6"/>
        <v/>
      </c>
      <c r="P14" s="26" t="str">
        <f t="shared" si="7"/>
        <v/>
      </c>
    </row>
    <row r="15">
      <c r="A15" s="22" t="s">
        <v>64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5">
        <f t="shared" si="5"/>
        <v>0</v>
      </c>
      <c r="O15" s="25" t="str">
        <f t="shared" si="6"/>
        <v/>
      </c>
      <c r="P15" s="26" t="str">
        <f t="shared" si="7"/>
        <v/>
      </c>
    </row>
    <row r="16">
      <c r="A16" s="22" t="s">
        <v>65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>
        <f t="shared" si="5"/>
        <v>0</v>
      </c>
      <c r="O16" s="25" t="str">
        <f t="shared" si="6"/>
        <v/>
      </c>
      <c r="P16" s="26" t="str">
        <f t="shared" si="7"/>
        <v/>
      </c>
    </row>
    <row r="17">
      <c r="A17" s="22" t="s">
        <v>66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5">
        <f t="shared" si="5"/>
        <v>0</v>
      </c>
      <c r="O17" s="25" t="str">
        <f t="shared" si="6"/>
        <v/>
      </c>
      <c r="P17" s="26" t="str">
        <f t="shared" si="7"/>
        <v/>
      </c>
    </row>
    <row r="18">
      <c r="A18" s="22" t="s">
        <v>67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5">
        <f t="shared" si="5"/>
        <v>0</v>
      </c>
      <c r="O18" s="25" t="str">
        <f t="shared" si="6"/>
        <v/>
      </c>
      <c r="P18" s="26" t="str">
        <f t="shared" si="7"/>
        <v/>
      </c>
    </row>
    <row r="19">
      <c r="A19" s="22" t="s">
        <v>68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5">
        <f t="shared" si="5"/>
        <v>0</v>
      </c>
      <c r="O19" s="25" t="str">
        <f t="shared" si="6"/>
        <v/>
      </c>
      <c r="P19" s="26" t="str">
        <f t="shared" si="7"/>
        <v/>
      </c>
    </row>
    <row r="20">
      <c r="A20" s="22" t="s">
        <v>72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5">
        <f t="shared" si="5"/>
        <v>0</v>
      </c>
      <c r="O20" s="25" t="str">
        <f t="shared" si="6"/>
        <v/>
      </c>
      <c r="P20" s="26" t="str">
        <f t="shared" si="7"/>
        <v/>
      </c>
    </row>
    <row r="21" ht="15.75" customHeight="1">
      <c r="A21" s="22" t="s">
        <v>73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5">
        <f t="shared" si="5"/>
        <v>0</v>
      </c>
      <c r="O21" s="25" t="str">
        <f t="shared" si="6"/>
        <v/>
      </c>
      <c r="P21" s="26" t="str">
        <f t="shared" si="7"/>
        <v/>
      </c>
    </row>
    <row r="22" ht="15.75" customHeight="1">
      <c r="A22" s="22" t="s">
        <v>74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5">
        <f t="shared" si="5"/>
        <v>0</v>
      </c>
      <c r="O22" s="25" t="str">
        <f t="shared" si="6"/>
        <v/>
      </c>
      <c r="P22" s="26" t="str">
        <f t="shared" si="7"/>
        <v/>
      </c>
    </row>
    <row r="23" ht="15.75" customHeight="1">
      <c r="A23" s="29" t="s">
        <v>76</v>
      </c>
      <c r="B23" s="30">
        <f t="shared" ref="B23:N23" si="8">SUM(B13:B22)</f>
        <v>0</v>
      </c>
      <c r="C23" s="30">
        <f t="shared" si="8"/>
        <v>0</v>
      </c>
      <c r="D23" s="30">
        <f t="shared" si="8"/>
        <v>0</v>
      </c>
      <c r="E23" s="30">
        <f t="shared" si="8"/>
        <v>0</v>
      </c>
      <c r="F23" s="30">
        <f t="shared" si="8"/>
        <v>0</v>
      </c>
      <c r="G23" s="30">
        <f t="shared" si="8"/>
        <v>0</v>
      </c>
      <c r="H23" s="30">
        <f t="shared" si="8"/>
        <v>0</v>
      </c>
      <c r="I23" s="30">
        <f t="shared" si="8"/>
        <v>0</v>
      </c>
      <c r="J23" s="30">
        <f t="shared" si="8"/>
        <v>0</v>
      </c>
      <c r="K23" s="30">
        <f t="shared" si="8"/>
        <v>0</v>
      </c>
      <c r="L23" s="30">
        <f t="shared" si="8"/>
        <v>0</v>
      </c>
      <c r="M23" s="30">
        <f t="shared" si="8"/>
        <v>0</v>
      </c>
      <c r="N23" s="30">
        <f t="shared" si="8"/>
        <v>0</v>
      </c>
      <c r="O23" s="30">
        <f>N23/12</f>
        <v>0</v>
      </c>
      <c r="P23" s="32" t="str">
        <f t="shared" si="7"/>
        <v/>
      </c>
    </row>
    <row r="24" ht="15.75" customHeight="1"/>
    <row r="25" ht="15.75" customHeight="1">
      <c r="A25" s="18" t="s">
        <v>79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1"/>
    </row>
    <row r="26" ht="15.75" customHeight="1">
      <c r="A26" s="22" t="s">
        <v>81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5">
        <f t="shared" ref="N26:N28" si="9">SUM(B26:M26)</f>
        <v>0</v>
      </c>
      <c r="O26" s="25" t="str">
        <f t="shared" ref="O26:O28" si="10">IFERROR(AVERAGE(B26:M26),"")</f>
        <v/>
      </c>
      <c r="P26" s="26" t="str">
        <f t="shared" ref="P26:P29" si="11">IFERROR(N26/$N$10,"")</f>
        <v/>
      </c>
    </row>
    <row r="27" ht="15.75" customHeight="1">
      <c r="A27" s="22" t="s">
        <v>83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5">
        <f t="shared" si="9"/>
        <v>0</v>
      </c>
      <c r="O27" s="25" t="str">
        <f t="shared" si="10"/>
        <v/>
      </c>
      <c r="P27" s="26" t="str">
        <f t="shared" si="11"/>
        <v/>
      </c>
    </row>
    <row r="28" ht="15.75" customHeight="1">
      <c r="A28" s="22" t="s">
        <v>85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5">
        <f t="shared" si="9"/>
        <v>0</v>
      </c>
      <c r="O28" s="25" t="str">
        <f t="shared" si="10"/>
        <v/>
      </c>
      <c r="P28" s="26" t="str">
        <f t="shared" si="11"/>
        <v/>
      </c>
    </row>
    <row r="29" ht="15.75" customHeight="1">
      <c r="A29" s="29" t="s">
        <v>86</v>
      </c>
      <c r="B29" s="30">
        <f t="shared" ref="B29:N29" si="12">SUM(B26:B28)</f>
        <v>0</v>
      </c>
      <c r="C29" s="30">
        <f t="shared" si="12"/>
        <v>0</v>
      </c>
      <c r="D29" s="30">
        <f t="shared" si="12"/>
        <v>0</v>
      </c>
      <c r="E29" s="30">
        <f t="shared" si="12"/>
        <v>0</v>
      </c>
      <c r="F29" s="30">
        <f t="shared" si="12"/>
        <v>0</v>
      </c>
      <c r="G29" s="30">
        <f t="shared" si="12"/>
        <v>0</v>
      </c>
      <c r="H29" s="30">
        <f t="shared" si="12"/>
        <v>0</v>
      </c>
      <c r="I29" s="30">
        <f t="shared" si="12"/>
        <v>0</v>
      </c>
      <c r="J29" s="30">
        <f t="shared" si="12"/>
        <v>0</v>
      </c>
      <c r="K29" s="30">
        <f t="shared" si="12"/>
        <v>0</v>
      </c>
      <c r="L29" s="30">
        <f t="shared" si="12"/>
        <v>0</v>
      </c>
      <c r="M29" s="30">
        <f t="shared" si="12"/>
        <v>0</v>
      </c>
      <c r="N29" s="30">
        <f t="shared" si="12"/>
        <v>0</v>
      </c>
      <c r="O29" s="30">
        <f>N29/12</f>
        <v>0</v>
      </c>
      <c r="P29" s="32" t="str">
        <f t="shared" si="11"/>
        <v/>
      </c>
    </row>
    <row r="30" ht="15.75" customHeight="1"/>
    <row r="31" ht="15.75" customHeight="1">
      <c r="A31" s="18" t="s">
        <v>88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1"/>
    </row>
    <row r="32" ht="15.75" customHeight="1">
      <c r="A32" s="22" t="s">
        <v>89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5">
        <f t="shared" ref="N32:N38" si="13">SUM(B32:M32)</f>
        <v>0</v>
      </c>
      <c r="O32" s="25" t="str">
        <f t="shared" ref="O32:O38" si="14">IFERROR(AVERAGE(B32:M32),"")</f>
        <v/>
      </c>
      <c r="P32" s="26" t="str">
        <f t="shared" ref="P32:P39" si="15">IFERROR(N32/$N$10,"")</f>
        <v/>
      </c>
    </row>
    <row r="33" ht="15.75" customHeight="1">
      <c r="A33" s="22" t="s">
        <v>90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5">
        <f t="shared" si="13"/>
        <v>0</v>
      </c>
      <c r="O33" s="25" t="str">
        <f t="shared" si="14"/>
        <v/>
      </c>
      <c r="P33" s="26" t="str">
        <f t="shared" si="15"/>
        <v/>
      </c>
    </row>
    <row r="34" ht="15.75" customHeight="1">
      <c r="A34" s="22" t="s">
        <v>91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5">
        <f t="shared" si="13"/>
        <v>0</v>
      </c>
      <c r="O34" s="25" t="str">
        <f t="shared" si="14"/>
        <v/>
      </c>
      <c r="P34" s="26" t="str">
        <f t="shared" si="15"/>
        <v/>
      </c>
    </row>
    <row r="35" ht="15.75" customHeight="1">
      <c r="A35" s="22" t="s">
        <v>92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5">
        <f t="shared" si="13"/>
        <v>0</v>
      </c>
      <c r="O35" s="25" t="str">
        <f t="shared" si="14"/>
        <v/>
      </c>
      <c r="P35" s="26" t="str">
        <f t="shared" si="15"/>
        <v/>
      </c>
    </row>
    <row r="36" ht="15.75" customHeight="1">
      <c r="A36" s="22" t="s">
        <v>93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5">
        <f t="shared" si="13"/>
        <v>0</v>
      </c>
      <c r="O36" s="25" t="str">
        <f t="shared" si="14"/>
        <v/>
      </c>
      <c r="P36" s="26" t="str">
        <f t="shared" si="15"/>
        <v/>
      </c>
    </row>
    <row r="37" ht="15.75" customHeight="1">
      <c r="A37" s="22" t="s">
        <v>94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5">
        <f t="shared" si="13"/>
        <v>0</v>
      </c>
      <c r="O37" s="25" t="str">
        <f t="shared" si="14"/>
        <v/>
      </c>
      <c r="P37" s="26" t="str">
        <f t="shared" si="15"/>
        <v/>
      </c>
    </row>
    <row r="38" ht="15.75" customHeight="1">
      <c r="A38" s="22" t="s">
        <v>95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5">
        <f t="shared" si="13"/>
        <v>0</v>
      </c>
      <c r="O38" s="25" t="str">
        <f t="shared" si="14"/>
        <v/>
      </c>
      <c r="P38" s="26" t="str">
        <f t="shared" si="15"/>
        <v/>
      </c>
    </row>
    <row r="39" ht="15.75" customHeight="1">
      <c r="A39" s="29" t="s">
        <v>96</v>
      </c>
      <c r="B39" s="30">
        <f t="shared" ref="B39:N39" si="16">SUM(B32:B38)</f>
        <v>0</v>
      </c>
      <c r="C39" s="30">
        <f t="shared" si="16"/>
        <v>0</v>
      </c>
      <c r="D39" s="30">
        <f t="shared" si="16"/>
        <v>0</v>
      </c>
      <c r="E39" s="30">
        <f t="shared" si="16"/>
        <v>0</v>
      </c>
      <c r="F39" s="30">
        <f t="shared" si="16"/>
        <v>0</v>
      </c>
      <c r="G39" s="30">
        <f t="shared" si="16"/>
        <v>0</v>
      </c>
      <c r="H39" s="30">
        <f t="shared" si="16"/>
        <v>0</v>
      </c>
      <c r="I39" s="30">
        <f t="shared" si="16"/>
        <v>0</v>
      </c>
      <c r="J39" s="30">
        <f t="shared" si="16"/>
        <v>0</v>
      </c>
      <c r="K39" s="30">
        <f t="shared" si="16"/>
        <v>0</v>
      </c>
      <c r="L39" s="30">
        <f t="shared" si="16"/>
        <v>0</v>
      </c>
      <c r="M39" s="30">
        <f t="shared" si="16"/>
        <v>0</v>
      </c>
      <c r="N39" s="30">
        <f t="shared" si="16"/>
        <v>0</v>
      </c>
      <c r="O39" s="30">
        <f>N39/12</f>
        <v>0</v>
      </c>
      <c r="P39" s="32" t="str">
        <f t="shared" si="15"/>
        <v/>
      </c>
    </row>
    <row r="40" ht="15.75" customHeight="1"/>
    <row r="41" ht="15.75" customHeight="1">
      <c r="A41" s="18" t="s">
        <v>97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1"/>
    </row>
    <row r="42" ht="15.75" customHeight="1">
      <c r="A42" s="22" t="s">
        <v>98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5">
        <f t="shared" ref="N42:N46" si="17">SUM(B42:M42)</f>
        <v>0</v>
      </c>
      <c r="O42" s="25" t="str">
        <f t="shared" ref="O42:O46" si="18">IFERROR(AVERAGE(B42:M42),"")</f>
        <v/>
      </c>
      <c r="P42" s="26" t="str">
        <f t="shared" ref="P42:P47" si="19">IFERROR(N42/$N$10,"")</f>
        <v/>
      </c>
    </row>
    <row r="43" ht="15.75" customHeight="1">
      <c r="A43" s="22" t="s">
        <v>99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5">
        <f t="shared" si="17"/>
        <v>0</v>
      </c>
      <c r="O43" s="25" t="str">
        <f t="shared" si="18"/>
        <v/>
      </c>
      <c r="P43" s="26" t="str">
        <f t="shared" si="19"/>
        <v/>
      </c>
    </row>
    <row r="44" ht="15.75" customHeight="1">
      <c r="A44" s="22" t="s">
        <v>100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5">
        <f t="shared" si="17"/>
        <v>0</v>
      </c>
      <c r="O44" s="25" t="str">
        <f t="shared" si="18"/>
        <v/>
      </c>
      <c r="P44" s="26" t="str">
        <f t="shared" si="19"/>
        <v/>
      </c>
    </row>
    <row r="45" ht="15.75" customHeight="1">
      <c r="A45" s="22" t="s">
        <v>101</v>
      </c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5">
        <f t="shared" si="17"/>
        <v>0</v>
      </c>
      <c r="O45" s="25" t="str">
        <f t="shared" si="18"/>
        <v/>
      </c>
      <c r="P45" s="26" t="str">
        <f t="shared" si="19"/>
        <v/>
      </c>
    </row>
    <row r="46" ht="15.75" customHeight="1">
      <c r="A46" s="22" t="s">
        <v>102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5">
        <f t="shared" si="17"/>
        <v>0</v>
      </c>
      <c r="O46" s="25" t="str">
        <f t="shared" si="18"/>
        <v/>
      </c>
      <c r="P46" s="26" t="str">
        <f t="shared" si="19"/>
        <v/>
      </c>
    </row>
    <row r="47" ht="15.75" customHeight="1">
      <c r="A47" s="29" t="s">
        <v>103</v>
      </c>
      <c r="B47" s="30">
        <f t="shared" ref="B47:N47" si="20">SUM(B42:B46)</f>
        <v>0</v>
      </c>
      <c r="C47" s="30">
        <f t="shared" si="20"/>
        <v>0</v>
      </c>
      <c r="D47" s="30">
        <f t="shared" si="20"/>
        <v>0</v>
      </c>
      <c r="E47" s="30">
        <f t="shared" si="20"/>
        <v>0</v>
      </c>
      <c r="F47" s="30">
        <f t="shared" si="20"/>
        <v>0</v>
      </c>
      <c r="G47" s="30">
        <f t="shared" si="20"/>
        <v>0</v>
      </c>
      <c r="H47" s="30">
        <f t="shared" si="20"/>
        <v>0</v>
      </c>
      <c r="I47" s="30">
        <f t="shared" si="20"/>
        <v>0</v>
      </c>
      <c r="J47" s="30">
        <f t="shared" si="20"/>
        <v>0</v>
      </c>
      <c r="K47" s="30">
        <f t="shared" si="20"/>
        <v>0</v>
      </c>
      <c r="L47" s="30">
        <f t="shared" si="20"/>
        <v>0</v>
      </c>
      <c r="M47" s="30">
        <f t="shared" si="20"/>
        <v>0</v>
      </c>
      <c r="N47" s="30">
        <f t="shared" si="20"/>
        <v>0</v>
      </c>
      <c r="O47" s="30">
        <f>N47/12</f>
        <v>0</v>
      </c>
      <c r="P47" s="32" t="str">
        <f t="shared" si="19"/>
        <v/>
      </c>
    </row>
    <row r="48" ht="15.75" customHeight="1"/>
    <row r="49" ht="15.75" customHeight="1">
      <c r="A49" s="18" t="s">
        <v>104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21"/>
    </row>
    <row r="50" ht="15.75" customHeight="1">
      <c r="A50" s="22" t="s">
        <v>105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5">
        <f t="shared" ref="N50:N53" si="21">SUM(B50:M50)</f>
        <v>0</v>
      </c>
      <c r="O50" s="25" t="str">
        <f t="shared" ref="O50:O53" si="22">IFERROR(AVERAGE(B50:M50),"")</f>
        <v/>
      </c>
      <c r="P50" s="26" t="str">
        <f t="shared" ref="P50:P54" si="23">IFERROR(N50/$N$10,"")</f>
        <v/>
      </c>
    </row>
    <row r="51" ht="15.75" customHeight="1">
      <c r="A51" s="22" t="s">
        <v>106</v>
      </c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5">
        <f t="shared" si="21"/>
        <v>0</v>
      </c>
      <c r="O51" s="25" t="str">
        <f t="shared" si="22"/>
        <v/>
      </c>
      <c r="P51" s="26" t="str">
        <f t="shared" si="23"/>
        <v/>
      </c>
    </row>
    <row r="52" ht="15.75" customHeight="1">
      <c r="A52" s="22" t="s">
        <v>107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5">
        <f t="shared" si="21"/>
        <v>0</v>
      </c>
      <c r="O52" s="25" t="str">
        <f t="shared" si="22"/>
        <v/>
      </c>
      <c r="P52" s="26" t="str">
        <f t="shared" si="23"/>
        <v/>
      </c>
    </row>
    <row r="53" ht="15.75" customHeight="1">
      <c r="A53" s="22" t="s">
        <v>108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5">
        <f t="shared" si="21"/>
        <v>0</v>
      </c>
      <c r="O53" s="25" t="str">
        <f t="shared" si="22"/>
        <v/>
      </c>
      <c r="P53" s="26" t="str">
        <f t="shared" si="23"/>
        <v/>
      </c>
    </row>
    <row r="54" ht="15.75" customHeight="1">
      <c r="A54" s="29" t="s">
        <v>109</v>
      </c>
      <c r="B54" s="30">
        <f t="shared" ref="B54:N54" si="24">SUM(B50:B53)</f>
        <v>0</v>
      </c>
      <c r="C54" s="30">
        <f t="shared" si="24"/>
        <v>0</v>
      </c>
      <c r="D54" s="30">
        <f t="shared" si="24"/>
        <v>0</v>
      </c>
      <c r="E54" s="30">
        <f t="shared" si="24"/>
        <v>0</v>
      </c>
      <c r="F54" s="30">
        <f t="shared" si="24"/>
        <v>0</v>
      </c>
      <c r="G54" s="30">
        <f t="shared" si="24"/>
        <v>0</v>
      </c>
      <c r="H54" s="30">
        <f t="shared" si="24"/>
        <v>0</v>
      </c>
      <c r="I54" s="30">
        <f t="shared" si="24"/>
        <v>0</v>
      </c>
      <c r="J54" s="30">
        <f t="shared" si="24"/>
        <v>0</v>
      </c>
      <c r="K54" s="30">
        <f t="shared" si="24"/>
        <v>0</v>
      </c>
      <c r="L54" s="30">
        <f t="shared" si="24"/>
        <v>0</v>
      </c>
      <c r="M54" s="30">
        <f t="shared" si="24"/>
        <v>0</v>
      </c>
      <c r="N54" s="30">
        <f t="shared" si="24"/>
        <v>0</v>
      </c>
      <c r="O54" s="30">
        <f>N54/12</f>
        <v>0</v>
      </c>
      <c r="P54" s="32" t="str">
        <f t="shared" si="23"/>
        <v/>
      </c>
    </row>
    <row r="55" ht="15.75" customHeight="1"/>
    <row r="56" ht="15.75" customHeight="1">
      <c r="A56" s="18" t="s">
        <v>110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21"/>
    </row>
    <row r="57" ht="15.75" customHeight="1">
      <c r="A57" s="22" t="s">
        <v>111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5">
        <f t="shared" ref="N57:N61" si="25">SUM(B57:M57)</f>
        <v>0</v>
      </c>
      <c r="O57" s="25" t="str">
        <f t="shared" ref="O57:O61" si="26">IFERROR(AVERAGE(B57:M57),"")</f>
        <v/>
      </c>
      <c r="P57" s="26" t="str">
        <f t="shared" ref="P57:P62" si="27">IFERROR(N57/$N$10,"")</f>
        <v/>
      </c>
    </row>
    <row r="58" ht="15.75" customHeight="1">
      <c r="A58" s="22" t="s">
        <v>112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5">
        <f t="shared" si="25"/>
        <v>0</v>
      </c>
      <c r="O58" s="25" t="str">
        <f t="shared" si="26"/>
        <v/>
      </c>
      <c r="P58" s="26" t="str">
        <f t="shared" si="27"/>
        <v/>
      </c>
    </row>
    <row r="59" ht="15.75" customHeight="1">
      <c r="A59" s="22" t="s">
        <v>113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5">
        <f t="shared" si="25"/>
        <v>0</v>
      </c>
      <c r="O59" s="25" t="str">
        <f t="shared" si="26"/>
        <v/>
      </c>
      <c r="P59" s="26" t="str">
        <f t="shared" si="27"/>
        <v/>
      </c>
    </row>
    <row r="60" ht="15.75" customHeight="1">
      <c r="A60" s="22" t="s">
        <v>114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5">
        <f t="shared" si="25"/>
        <v>0</v>
      </c>
      <c r="O60" s="25" t="str">
        <f t="shared" si="26"/>
        <v/>
      </c>
      <c r="P60" s="26" t="str">
        <f t="shared" si="27"/>
        <v/>
      </c>
    </row>
    <row r="61" ht="15.75" customHeight="1">
      <c r="A61" s="22" t="s">
        <v>115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5">
        <f t="shared" si="25"/>
        <v>0</v>
      </c>
      <c r="O61" s="25" t="str">
        <f t="shared" si="26"/>
        <v/>
      </c>
      <c r="P61" s="26" t="str">
        <f t="shared" si="27"/>
        <v/>
      </c>
    </row>
    <row r="62" ht="15.75" customHeight="1">
      <c r="A62" s="29" t="s">
        <v>116</v>
      </c>
      <c r="B62" s="30">
        <f t="shared" ref="B62:N62" si="28">SUM(B57:B61)</f>
        <v>0</v>
      </c>
      <c r="C62" s="30">
        <f t="shared" si="28"/>
        <v>0</v>
      </c>
      <c r="D62" s="30">
        <f t="shared" si="28"/>
        <v>0</v>
      </c>
      <c r="E62" s="30">
        <f t="shared" si="28"/>
        <v>0</v>
      </c>
      <c r="F62" s="30">
        <f t="shared" si="28"/>
        <v>0</v>
      </c>
      <c r="G62" s="30">
        <f t="shared" si="28"/>
        <v>0</v>
      </c>
      <c r="H62" s="30">
        <f t="shared" si="28"/>
        <v>0</v>
      </c>
      <c r="I62" s="30">
        <f t="shared" si="28"/>
        <v>0</v>
      </c>
      <c r="J62" s="30">
        <f t="shared" si="28"/>
        <v>0</v>
      </c>
      <c r="K62" s="30">
        <f t="shared" si="28"/>
        <v>0</v>
      </c>
      <c r="L62" s="30">
        <f t="shared" si="28"/>
        <v>0</v>
      </c>
      <c r="M62" s="30">
        <f t="shared" si="28"/>
        <v>0</v>
      </c>
      <c r="N62" s="30">
        <f t="shared" si="28"/>
        <v>0</v>
      </c>
      <c r="O62" s="30">
        <f>N62/12</f>
        <v>0</v>
      </c>
      <c r="P62" s="32" t="str">
        <f t="shared" si="27"/>
        <v/>
      </c>
    </row>
    <row r="63" ht="15.75" customHeight="1"/>
    <row r="64" ht="15.75" customHeight="1">
      <c r="A64" s="18" t="s">
        <v>117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21"/>
    </row>
    <row r="65" ht="15.75" customHeight="1">
      <c r="A65" s="22" t="s">
        <v>118</v>
      </c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5">
        <f t="shared" ref="N65:N72" si="29">SUM(B65:M65)</f>
        <v>0</v>
      </c>
      <c r="O65" s="25" t="str">
        <f t="shared" ref="O65:O72" si="30">IFERROR(AVERAGE(B65:M65),"")</f>
        <v/>
      </c>
      <c r="P65" s="26" t="str">
        <f t="shared" ref="P65:P73" si="31">IFERROR(N65/$N$10,"")</f>
        <v/>
      </c>
    </row>
    <row r="66" ht="15.75" customHeight="1">
      <c r="A66" s="22" t="s">
        <v>119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5">
        <f t="shared" si="29"/>
        <v>0</v>
      </c>
      <c r="O66" s="25" t="str">
        <f t="shared" si="30"/>
        <v/>
      </c>
      <c r="P66" s="26" t="str">
        <f t="shared" si="31"/>
        <v/>
      </c>
    </row>
    <row r="67" ht="15.75" customHeight="1">
      <c r="A67" s="22" t="s">
        <v>120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5">
        <f t="shared" si="29"/>
        <v>0</v>
      </c>
      <c r="O67" s="25" t="str">
        <f t="shared" si="30"/>
        <v/>
      </c>
      <c r="P67" s="26" t="str">
        <f t="shared" si="31"/>
        <v/>
      </c>
    </row>
    <row r="68" ht="15.75" customHeight="1">
      <c r="A68" s="22" t="s">
        <v>121</v>
      </c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5">
        <f t="shared" si="29"/>
        <v>0</v>
      </c>
      <c r="O68" s="25" t="str">
        <f t="shared" si="30"/>
        <v/>
      </c>
      <c r="P68" s="26" t="str">
        <f t="shared" si="31"/>
        <v/>
      </c>
    </row>
    <row r="69" ht="15.75" customHeight="1">
      <c r="A69" s="22" t="s">
        <v>122</v>
      </c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5">
        <f t="shared" si="29"/>
        <v>0</v>
      </c>
      <c r="O69" s="25" t="str">
        <f t="shared" si="30"/>
        <v/>
      </c>
      <c r="P69" s="26" t="str">
        <f t="shared" si="31"/>
        <v/>
      </c>
    </row>
    <row r="70" ht="15.75" customHeight="1">
      <c r="A70" s="22" t="s">
        <v>123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5">
        <f t="shared" si="29"/>
        <v>0</v>
      </c>
      <c r="O70" s="25" t="str">
        <f t="shared" si="30"/>
        <v/>
      </c>
      <c r="P70" s="26" t="str">
        <f t="shared" si="31"/>
        <v/>
      </c>
    </row>
    <row r="71" ht="15.75" customHeight="1">
      <c r="A71" s="22" t="s">
        <v>124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5">
        <f t="shared" si="29"/>
        <v>0</v>
      </c>
      <c r="O71" s="25" t="str">
        <f t="shared" si="30"/>
        <v/>
      </c>
      <c r="P71" s="26" t="str">
        <f t="shared" si="31"/>
        <v/>
      </c>
    </row>
    <row r="72" ht="15.75" customHeight="1">
      <c r="A72" s="22" t="s">
        <v>125</v>
      </c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5">
        <f t="shared" si="29"/>
        <v>0</v>
      </c>
      <c r="O72" s="25" t="str">
        <f t="shared" si="30"/>
        <v/>
      </c>
      <c r="P72" s="26" t="str">
        <f t="shared" si="31"/>
        <v/>
      </c>
    </row>
    <row r="73" ht="15.75" customHeight="1">
      <c r="A73" s="29" t="s">
        <v>126</v>
      </c>
      <c r="B73" s="30">
        <f t="shared" ref="B73:N73" si="32">SUM(B65:B72)</f>
        <v>0</v>
      </c>
      <c r="C73" s="30">
        <f t="shared" si="32"/>
        <v>0</v>
      </c>
      <c r="D73" s="30">
        <f t="shared" si="32"/>
        <v>0</v>
      </c>
      <c r="E73" s="30">
        <f t="shared" si="32"/>
        <v>0</v>
      </c>
      <c r="F73" s="30">
        <f t="shared" si="32"/>
        <v>0</v>
      </c>
      <c r="G73" s="30">
        <f t="shared" si="32"/>
        <v>0</v>
      </c>
      <c r="H73" s="30">
        <f t="shared" si="32"/>
        <v>0</v>
      </c>
      <c r="I73" s="30">
        <f t="shared" si="32"/>
        <v>0</v>
      </c>
      <c r="J73" s="30">
        <f t="shared" si="32"/>
        <v>0</v>
      </c>
      <c r="K73" s="30">
        <f t="shared" si="32"/>
        <v>0</v>
      </c>
      <c r="L73" s="30">
        <f t="shared" si="32"/>
        <v>0</v>
      </c>
      <c r="M73" s="30">
        <f t="shared" si="32"/>
        <v>0</v>
      </c>
      <c r="N73" s="30">
        <f t="shared" si="32"/>
        <v>0</v>
      </c>
      <c r="O73" s="30">
        <f>N73/12</f>
        <v>0</v>
      </c>
      <c r="P73" s="32" t="str">
        <f t="shared" si="31"/>
        <v/>
      </c>
    </row>
    <row r="74" ht="15.75" customHeight="1"/>
    <row r="75" ht="15.75" customHeight="1">
      <c r="A75" s="18" t="s">
        <v>127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21"/>
    </row>
    <row r="76" ht="15.75" customHeight="1">
      <c r="A76" s="22" t="s">
        <v>128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5">
        <f t="shared" ref="N76:N79" si="33">SUM(B76:M76)</f>
        <v>0</v>
      </c>
      <c r="O76" s="25" t="str">
        <f t="shared" ref="O76:O79" si="34">IFERROR(AVERAGE(B76:M76),"")</f>
        <v/>
      </c>
      <c r="P76" s="26" t="str">
        <f t="shared" ref="P76:P80" si="35">IFERROR(N76/$N$10,"")</f>
        <v/>
      </c>
    </row>
    <row r="77" ht="15.75" customHeight="1">
      <c r="A77" s="22" t="s">
        <v>129</v>
      </c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5">
        <f t="shared" si="33"/>
        <v>0</v>
      </c>
      <c r="O77" s="25" t="str">
        <f t="shared" si="34"/>
        <v/>
      </c>
      <c r="P77" s="26" t="str">
        <f t="shared" si="35"/>
        <v/>
      </c>
    </row>
    <row r="78" ht="15.75" customHeight="1">
      <c r="A78" s="22" t="s">
        <v>130</v>
      </c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5">
        <f t="shared" si="33"/>
        <v>0</v>
      </c>
      <c r="O78" s="25" t="str">
        <f t="shared" si="34"/>
        <v/>
      </c>
      <c r="P78" s="26" t="str">
        <f t="shared" si="35"/>
        <v/>
      </c>
    </row>
    <row r="79" ht="15.75" customHeight="1">
      <c r="A79" s="22" t="s">
        <v>87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5">
        <f t="shared" si="33"/>
        <v>0</v>
      </c>
      <c r="O79" s="25" t="str">
        <f t="shared" si="34"/>
        <v/>
      </c>
      <c r="P79" s="26" t="str">
        <f t="shared" si="35"/>
        <v/>
      </c>
    </row>
    <row r="80" ht="15.75" customHeight="1">
      <c r="A80" s="29" t="s">
        <v>131</v>
      </c>
      <c r="B80" s="30">
        <f t="shared" ref="B80:N80" si="36">SUM(B76:B79)</f>
        <v>0</v>
      </c>
      <c r="C80" s="30">
        <f t="shared" si="36"/>
        <v>0</v>
      </c>
      <c r="D80" s="30">
        <f t="shared" si="36"/>
        <v>0</v>
      </c>
      <c r="E80" s="30">
        <f t="shared" si="36"/>
        <v>0</v>
      </c>
      <c r="F80" s="30">
        <f t="shared" si="36"/>
        <v>0</v>
      </c>
      <c r="G80" s="30">
        <f t="shared" si="36"/>
        <v>0</v>
      </c>
      <c r="H80" s="30">
        <f t="shared" si="36"/>
        <v>0</v>
      </c>
      <c r="I80" s="30">
        <f t="shared" si="36"/>
        <v>0</v>
      </c>
      <c r="J80" s="30">
        <f t="shared" si="36"/>
        <v>0</v>
      </c>
      <c r="K80" s="30">
        <f t="shared" si="36"/>
        <v>0</v>
      </c>
      <c r="L80" s="30">
        <f t="shared" si="36"/>
        <v>0</v>
      </c>
      <c r="M80" s="30">
        <f t="shared" si="36"/>
        <v>0</v>
      </c>
      <c r="N80" s="30">
        <f t="shared" si="36"/>
        <v>0</v>
      </c>
      <c r="O80" s="30">
        <f>N80/12</f>
        <v>0</v>
      </c>
      <c r="P80" s="32" t="str">
        <f t="shared" si="35"/>
        <v/>
      </c>
    </row>
    <row r="81" ht="15.75" customHeight="1"/>
    <row r="82" ht="15.75" customHeight="1">
      <c r="A82" s="39" t="s">
        <v>132</v>
      </c>
      <c r="B82" s="40">
        <f t="shared" ref="B82:N82" si="37">B23+B29+B39+B47+B54+B62+B73+B80</f>
        <v>0</v>
      </c>
      <c r="C82" s="40">
        <f t="shared" si="37"/>
        <v>0</v>
      </c>
      <c r="D82" s="40">
        <f t="shared" si="37"/>
        <v>0</v>
      </c>
      <c r="E82" s="40">
        <f t="shared" si="37"/>
        <v>0</v>
      </c>
      <c r="F82" s="40">
        <f t="shared" si="37"/>
        <v>0</v>
      </c>
      <c r="G82" s="40">
        <f t="shared" si="37"/>
        <v>0</v>
      </c>
      <c r="H82" s="40">
        <f t="shared" si="37"/>
        <v>0</v>
      </c>
      <c r="I82" s="40">
        <f t="shared" si="37"/>
        <v>0</v>
      </c>
      <c r="J82" s="40">
        <f t="shared" si="37"/>
        <v>0</v>
      </c>
      <c r="K82" s="40">
        <f t="shared" si="37"/>
        <v>0</v>
      </c>
      <c r="L82" s="40">
        <f t="shared" si="37"/>
        <v>0</v>
      </c>
      <c r="M82" s="40">
        <f t="shared" si="37"/>
        <v>0</v>
      </c>
      <c r="N82" s="40">
        <f t="shared" si="37"/>
        <v>0</v>
      </c>
      <c r="O82" s="40">
        <f t="shared" ref="O82:O83" si="39">N82/12</f>
        <v>0</v>
      </c>
      <c r="P82" s="41" t="str">
        <f t="shared" ref="P82:P83" si="40">IFERROR(N82/$N$10,"")</f>
        <v/>
      </c>
    </row>
    <row r="83" ht="15.75" customHeight="1">
      <c r="A83" s="42" t="s">
        <v>133</v>
      </c>
      <c r="B83" s="43">
        <f t="shared" ref="B83:N83" si="38">B10-B82</f>
        <v>0</v>
      </c>
      <c r="C83" s="43">
        <f t="shared" si="38"/>
        <v>0</v>
      </c>
      <c r="D83" s="43">
        <f t="shared" si="38"/>
        <v>0</v>
      </c>
      <c r="E83" s="43">
        <f t="shared" si="38"/>
        <v>0</v>
      </c>
      <c r="F83" s="43">
        <f t="shared" si="38"/>
        <v>0</v>
      </c>
      <c r="G83" s="43">
        <f t="shared" si="38"/>
        <v>0</v>
      </c>
      <c r="H83" s="43">
        <f t="shared" si="38"/>
        <v>0</v>
      </c>
      <c r="I83" s="43">
        <f t="shared" si="38"/>
        <v>0</v>
      </c>
      <c r="J83" s="43">
        <f t="shared" si="38"/>
        <v>0</v>
      </c>
      <c r="K83" s="43">
        <f t="shared" si="38"/>
        <v>0</v>
      </c>
      <c r="L83" s="43">
        <f t="shared" si="38"/>
        <v>0</v>
      </c>
      <c r="M83" s="43">
        <f t="shared" si="38"/>
        <v>0</v>
      </c>
      <c r="N83" s="43">
        <f t="shared" si="38"/>
        <v>0</v>
      </c>
      <c r="O83" s="43">
        <f t="shared" si="39"/>
        <v>0</v>
      </c>
      <c r="P83" s="44" t="str">
        <f t="shared" si="40"/>
        <v/>
      </c>
    </row>
    <row r="84" ht="15.75" customHeight="1"/>
    <row r="85" ht="15.75" customHeight="1">
      <c r="A85" s="18" t="s">
        <v>134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21"/>
    </row>
    <row r="86" ht="15.75" customHeight="1">
      <c r="A86" s="22" t="s">
        <v>135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5">
        <f t="shared" ref="N86:N90" si="41">SUM(B86:M86)</f>
        <v>0</v>
      </c>
      <c r="O86" s="25" t="str">
        <f t="shared" ref="O86:O90" si="42">IFERROR(AVERAGE(B86:M86),"")</f>
        <v/>
      </c>
      <c r="P86" s="26" t="str">
        <f t="shared" ref="P86:P91" si="43">IFERROR(N86/$N$10,"")</f>
        <v/>
      </c>
    </row>
    <row r="87" ht="15.75" customHeight="1">
      <c r="A87" s="22" t="s">
        <v>136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5">
        <f t="shared" si="41"/>
        <v>0</v>
      </c>
      <c r="O87" s="25" t="str">
        <f t="shared" si="42"/>
        <v/>
      </c>
      <c r="P87" s="26" t="str">
        <f t="shared" si="43"/>
        <v/>
      </c>
    </row>
    <row r="88" ht="15.75" customHeight="1">
      <c r="A88" s="22" t="s">
        <v>137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5">
        <f t="shared" si="41"/>
        <v>0</v>
      </c>
      <c r="O88" s="25" t="str">
        <f t="shared" si="42"/>
        <v/>
      </c>
      <c r="P88" s="26" t="str">
        <f t="shared" si="43"/>
        <v/>
      </c>
    </row>
    <row r="89" ht="15.75" customHeight="1">
      <c r="A89" s="22" t="s">
        <v>138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5">
        <f t="shared" si="41"/>
        <v>0</v>
      </c>
      <c r="O89" s="25" t="str">
        <f t="shared" si="42"/>
        <v/>
      </c>
      <c r="P89" s="26" t="str">
        <f t="shared" si="43"/>
        <v/>
      </c>
    </row>
    <row r="90" ht="15.75" customHeight="1">
      <c r="A90" s="22" t="s">
        <v>139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5">
        <f t="shared" si="41"/>
        <v>0</v>
      </c>
      <c r="O90" s="25" t="str">
        <f t="shared" si="42"/>
        <v/>
      </c>
      <c r="P90" s="26" t="str">
        <f t="shared" si="43"/>
        <v/>
      </c>
    </row>
    <row r="91" ht="15.75" customHeight="1">
      <c r="A91" s="29" t="s">
        <v>140</v>
      </c>
      <c r="B91" s="30">
        <f t="shared" ref="B91:N91" si="44">SUM(B86:B90)</f>
        <v>0</v>
      </c>
      <c r="C91" s="30">
        <f t="shared" si="44"/>
        <v>0</v>
      </c>
      <c r="D91" s="30">
        <f t="shared" si="44"/>
        <v>0</v>
      </c>
      <c r="E91" s="30">
        <f t="shared" si="44"/>
        <v>0</v>
      </c>
      <c r="F91" s="30">
        <f t="shared" si="44"/>
        <v>0</v>
      </c>
      <c r="G91" s="30">
        <f t="shared" si="44"/>
        <v>0</v>
      </c>
      <c r="H91" s="30">
        <f t="shared" si="44"/>
        <v>0</v>
      </c>
      <c r="I91" s="30">
        <f t="shared" si="44"/>
        <v>0</v>
      </c>
      <c r="J91" s="30">
        <f t="shared" si="44"/>
        <v>0</v>
      </c>
      <c r="K91" s="30">
        <f t="shared" si="44"/>
        <v>0</v>
      </c>
      <c r="L91" s="30">
        <f t="shared" si="44"/>
        <v>0</v>
      </c>
      <c r="M91" s="30">
        <f t="shared" si="44"/>
        <v>0</v>
      </c>
      <c r="N91" s="30">
        <f t="shared" si="44"/>
        <v>0</v>
      </c>
      <c r="O91" s="30">
        <f>N91/12</f>
        <v>0</v>
      </c>
      <c r="P91" s="32" t="str">
        <f t="shared" si="43"/>
        <v/>
      </c>
    </row>
    <row r="92" ht="15.75" customHeight="1"/>
    <row r="93" ht="15.75" customHeight="1">
      <c r="A93" s="45" t="s">
        <v>141</v>
      </c>
      <c r="B93" s="46">
        <f t="shared" ref="B93:N93" si="45">B83-B91</f>
        <v>0</v>
      </c>
      <c r="C93" s="46">
        <f t="shared" si="45"/>
        <v>0</v>
      </c>
      <c r="D93" s="46">
        <f t="shared" si="45"/>
        <v>0</v>
      </c>
      <c r="E93" s="46">
        <f t="shared" si="45"/>
        <v>0</v>
      </c>
      <c r="F93" s="46">
        <f t="shared" si="45"/>
        <v>0</v>
      </c>
      <c r="G93" s="46">
        <f t="shared" si="45"/>
        <v>0</v>
      </c>
      <c r="H93" s="46">
        <f t="shared" si="45"/>
        <v>0</v>
      </c>
      <c r="I93" s="46">
        <f t="shared" si="45"/>
        <v>0</v>
      </c>
      <c r="J93" s="46">
        <f t="shared" si="45"/>
        <v>0</v>
      </c>
      <c r="K93" s="46">
        <f t="shared" si="45"/>
        <v>0</v>
      </c>
      <c r="L93" s="46">
        <f t="shared" si="45"/>
        <v>0</v>
      </c>
      <c r="M93" s="46">
        <f t="shared" si="45"/>
        <v>0</v>
      </c>
      <c r="N93" s="46">
        <f t="shared" si="45"/>
        <v>0</v>
      </c>
      <c r="O93" s="46">
        <f>N93/12</f>
        <v>0</v>
      </c>
      <c r="P93" s="47" t="str">
        <f>IFERROR(N93/$N$10,"")</f>
        <v/>
      </c>
    </row>
    <row r="94" ht="15.75" customHeight="1">
      <c r="A94" s="5" t="s">
        <v>142</v>
      </c>
    </row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3">
    <mergeCell ref="A49:P49"/>
    <mergeCell ref="A56:P56"/>
    <mergeCell ref="A64:P64"/>
    <mergeCell ref="A75:P75"/>
    <mergeCell ref="A85:P85"/>
    <mergeCell ref="A94:P94"/>
    <mergeCell ref="A1:P1"/>
    <mergeCell ref="A2:P2"/>
    <mergeCell ref="A5:P5"/>
    <mergeCell ref="A12:P12"/>
    <mergeCell ref="A25:P25"/>
    <mergeCell ref="A31:P31"/>
    <mergeCell ref="A41:P41"/>
  </mergeCells>
  <conditionalFormatting sqref="N93">
    <cfRule type="cellIs" dxfId="0" priority="1" operator="greaterThan">
      <formula>0</formula>
    </cfRule>
  </conditionalFormatting>
  <conditionalFormatting sqref="C12">
    <cfRule type="cellIs" dxfId="0" priority="2" operator="greaterThan">
      <formula>0.35</formula>
    </cfRule>
  </conditionalFormatting>
  <conditionalFormatting sqref="C13">
    <cfRule type="cellIs" dxfId="0" priority="3" operator="lessThan">
      <formula>0.05</formula>
    </cfRule>
  </conditionalFormatting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50.0"/>
    <col customWidth="1" min="3" max="3" width="18.0"/>
    <col customWidth="1" min="4" max="4" width="66.0"/>
    <col customWidth="1" min="5" max="26" width="8.71"/>
  </cols>
  <sheetData>
    <row r="1" ht="31.5" customHeight="1">
      <c r="B1" s="2" t="s">
        <v>0</v>
      </c>
      <c r="C1" s="3"/>
      <c r="D1" s="4"/>
    </row>
    <row r="2">
      <c r="B2" s="5" t="s">
        <v>3</v>
      </c>
    </row>
    <row r="4">
      <c r="B4" s="7" t="s">
        <v>4</v>
      </c>
      <c r="C4" s="9" t="s">
        <v>6</v>
      </c>
      <c r="D4" s="7" t="s">
        <v>9</v>
      </c>
    </row>
    <row r="5" ht="30.0" customHeight="1">
      <c r="B5" s="13" t="s">
        <v>11</v>
      </c>
      <c r="C5" s="16">
        <f>'Orçamento'!$N$10</f>
        <v>0</v>
      </c>
      <c r="D5" s="20" t="str">
        <f>IF('Orçamento'!$N$10=0,"Preenche o rendimento no separador Orçamento. Sem ele, nada disto funciona.","Foi isto que entrou na tua conta em doze meses.")</f>
        <v>Preenche o rendimento no separador Orçamento. Sem ele, nada disto funciona.</v>
      </c>
    </row>
    <row r="6" ht="30.0" customHeight="1">
      <c r="B6" s="13" t="s">
        <v>45</v>
      </c>
      <c r="C6" s="16">
        <f>'Orçamento'!$N$82</f>
        <v>0</v>
      </c>
      <c r="D6" s="20" t="str">
        <f>"Foi isto que saiu, sem contar com o que poupaste."</f>
        <v>Foi isto que saiu, sem contar com o que poupaste.</v>
      </c>
    </row>
    <row r="7" ht="30.0" customHeight="1">
      <c r="B7" s="13" t="s">
        <v>47</v>
      </c>
      <c r="C7" s="16">
        <f>'Orçamento'!$N$83</f>
        <v>0</v>
      </c>
      <c r="D7" s="20" t="str">
        <f>IF('Orçamento'!$N$83&lt;0,"Gastas mais do que ganhas. Não é um problema de orçamento, é um problema de sobrevivência. Começa por aqui.",IF('Orçamento'!$N$83=0,"Fechaste a zero. Um imprevisto e vais a crédito.","Isto é a tua margem. A questão é o que fizeste com ela."))</f>
        <v>Fechaste a zero. Um imprevisto e vais a crédito.</v>
      </c>
    </row>
    <row r="8" ht="30.0" customHeight="1">
      <c r="B8" s="13" t="s">
        <v>48</v>
      </c>
      <c r="C8" s="16">
        <f>'Orçamento'!$N$91</f>
        <v>0</v>
      </c>
      <c r="D8" s="20" t="str">
        <f>"Só conta o que saiu da conta à ordem para poupança ou investimento."</f>
        <v>Só conta o que saiu da conta à ordem para poupança ou investimento.</v>
      </c>
    </row>
    <row r="9" ht="30.0" customHeight="1">
      <c r="B9" s="27" t="s">
        <v>49</v>
      </c>
      <c r="C9" s="28">
        <f>'Orçamento'!$N$93</f>
        <v>0</v>
      </c>
      <c r="D9" s="20" t="str">
        <f>IF('Orçamento'!$N$93&gt;0,"Entrou, não foi para despesa nenhuma e não foi poupado. Evaporou-se. Descobre onde.",IF('Orçamento'!$N$93&lt;0,"Poupaste mais do que sobrou, ou seja, foste buscar a poupanças ou a crédito.","Zero. Cada euro tem um destino. É assim que deve ser."))</f>
        <v>Zero. Cada euro tem um destino. É assim que deve ser.</v>
      </c>
    </row>
    <row r="11">
      <c r="B11" s="7" t="s">
        <v>54</v>
      </c>
      <c r="C11" s="9" t="s">
        <v>6</v>
      </c>
      <c r="D11" s="7" t="s">
        <v>55</v>
      </c>
    </row>
    <row r="12" ht="30.0" customHeight="1">
      <c r="B12" s="13" t="s">
        <v>56</v>
      </c>
      <c r="C12" s="31" t="str">
        <f>IFERROR(('Orçamento'!$N$47+'Orçamento'!$N$13)/'Orçamento'!$N$10,"")</f>
        <v/>
      </c>
      <c r="D12" s="20" t="str">
        <f>IF(C12="","Falta preencher.",IF(C12&gt;0.4,"Acima de 40%. É a zona em que qualquer imprevisto se paga a crédito.",IF(C12&gt;0.35,"Entre 35% e 40%. Apertado. Um aumento de taxa e deixa de caber.",IF(C12&gt;0.3,"Entre 30% e 35%. Aceitável, sem folga para novos créditos.","Abaixo de 30%. Tens margem. Não a gastes a comprar mais dívida."))))</f>
        <v>Falta preencher.</v>
      </c>
    </row>
    <row r="13" ht="30.0" customHeight="1">
      <c r="B13" s="13" t="s">
        <v>58</v>
      </c>
      <c r="C13" s="31" t="str">
        <f>IFERROR('Orçamento'!$N$91/'Orçamento'!$N$10,"")</f>
        <v/>
      </c>
      <c r="D13" s="20" t="str">
        <f>IF(C13="","Falta preencher.",IF(C13&lt;0.05,"Abaixo de 5%. A este ritmo, a tua reforma é o Estado e a boa vontade dos teus filhos.",IF(C13&lt;0.1,"Entre 5% e 10%. Poupas, mas não o suficiente para mudar o teu futuro.",IF(C13&lt;0.2,"Entre 10% e 20%. Estás no caminho certo. Automatiza no dia do ordenado.","Acima de 20%. Poupas a sério. A pergunta agora é se o dinheiro está a render ou parado."))))</f>
        <v>Falta preencher.</v>
      </c>
    </row>
    <row r="14">
      <c r="B14" s="33" t="s">
        <v>60</v>
      </c>
      <c r="C14" s="34"/>
      <c r="D14" s="35" t="s">
        <v>61</v>
      </c>
    </row>
    <row r="15" ht="30.0" customHeight="1">
      <c r="B15" s="13" t="s">
        <v>62</v>
      </c>
      <c r="C15" s="36" t="str">
        <f>IFERROR(C14/('Orçamento'!$N$82/12),"")</f>
        <v/>
      </c>
      <c r="D15" s="20" t="str">
        <f>IF(C15="","Falta preencher o saldo acima.",IF(C15&lt;1,"Menos de um mês. Estás a uma avaria de distância de pedir crédito.",IF(C15&lt;3,"Entre um e três meses. Já é alguma coisa. O alvo mínimo são três.",IF(C15&lt;6,"Entre três e seis meses. Estás dentro do razoável.","Mais de seis meses parados. A partir daqui, dinheiro a mais no fundo é dinheiro a perder para a inflação."))))</f>
        <v>Falta preencher o saldo acima.</v>
      </c>
    </row>
    <row r="17">
      <c r="B17" s="7" t="s">
        <v>69</v>
      </c>
      <c r="C17" s="9" t="s">
        <v>41</v>
      </c>
      <c r="D17" s="7" t="s">
        <v>70</v>
      </c>
    </row>
    <row r="18">
      <c r="B18" s="13" t="s">
        <v>71</v>
      </c>
      <c r="C18" s="37">
        <f>'Orçamento'!$N$23</f>
        <v>0</v>
      </c>
      <c r="D18" s="38" t="str">
        <f>IFERROR('Orçamento'!$N$23/'Orçamento'!$N$10,"")</f>
        <v/>
      </c>
    </row>
    <row r="19">
      <c r="B19" s="13" t="s">
        <v>75</v>
      </c>
      <c r="C19" s="37">
        <f>'Orçamento'!$N$29</f>
        <v>0</v>
      </c>
      <c r="D19" s="38" t="str">
        <f>IFERROR('Orçamento'!$N$29/'Orçamento'!$N$10,"")</f>
        <v/>
      </c>
    </row>
    <row r="20">
      <c r="B20" s="13" t="s">
        <v>77</v>
      </c>
      <c r="C20" s="37">
        <f>'Orçamento'!$N$39</f>
        <v>0</v>
      </c>
      <c r="D20" s="38" t="str">
        <f>IFERROR('Orçamento'!$N$39/'Orçamento'!$N$10,"")</f>
        <v/>
      </c>
    </row>
    <row r="21" ht="15.75" customHeight="1">
      <c r="B21" s="13" t="s">
        <v>78</v>
      </c>
      <c r="C21" s="37">
        <f>'Orçamento'!$N$47</f>
        <v>0</v>
      </c>
      <c r="D21" s="38" t="str">
        <f>IFERROR('Orçamento'!$N$47/'Orçamento'!$N$10,"")</f>
        <v/>
      </c>
    </row>
    <row r="22" ht="15.75" customHeight="1">
      <c r="B22" s="13" t="s">
        <v>80</v>
      </c>
      <c r="C22" s="37">
        <f>'Orçamento'!$N$54</f>
        <v>0</v>
      </c>
      <c r="D22" s="38" t="str">
        <f>IFERROR('Orçamento'!$N$54/'Orçamento'!$N$10,"")</f>
        <v/>
      </c>
    </row>
    <row r="23" ht="15.75" customHeight="1">
      <c r="B23" s="13" t="s">
        <v>82</v>
      </c>
      <c r="C23" s="37">
        <f>'Orçamento'!$N$62</f>
        <v>0</v>
      </c>
      <c r="D23" s="38" t="str">
        <f>IFERROR('Orçamento'!$N$62/'Orçamento'!$N$10,"")</f>
        <v/>
      </c>
    </row>
    <row r="24" ht="15.75" customHeight="1">
      <c r="B24" s="13" t="s">
        <v>84</v>
      </c>
      <c r="C24" s="37">
        <f>'Orçamento'!$N$73</f>
        <v>0</v>
      </c>
      <c r="D24" s="38" t="str">
        <f>IFERROR('Orçamento'!$N$73/'Orçamento'!$N$10,"")</f>
        <v/>
      </c>
    </row>
    <row r="25" ht="15.75" customHeight="1">
      <c r="B25" s="13" t="s">
        <v>87</v>
      </c>
      <c r="C25" s="37">
        <f>'Orçamento'!$N$80</f>
        <v>0</v>
      </c>
      <c r="D25" s="38" t="str">
        <f>IFERROR('Orçamento'!$N$80/'Orçamento'!$N$10,"")</f>
        <v/>
      </c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B2:D2"/>
  </mergeCells>
  <conditionalFormatting sqref="C12">
    <cfRule type="cellIs" dxfId="0" priority="1" operator="greaterThan">
      <formula>0.35</formula>
    </cfRule>
  </conditionalFormatting>
  <conditionalFormatting sqref="C13">
    <cfRule type="cellIs" dxfId="0" priority="2" operator="lessThan">
      <formula>0.05</formula>
    </cfRule>
  </conditionalFormatting>
  <conditionalFormatting sqref="C13">
    <cfRule type="cellIs" dxfId="1" priority="3" operator="greaterThanOrEqual">
      <formula>0.1</formula>
    </cfRule>
  </conditionalFormatting>
  <printOptions/>
  <pageMargins bottom="1.0" footer="0.0" header="0.0" left="0.75" right="0.75" top="1.0"/>
  <pageSetup fitToHeight="0" orientation="portrait"/>
  <drawing r:id="rId1"/>
</worksheet>
</file>